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D:\DropBoxBujo\Dropbox\Bujo_Benita Koenigbauer\Branding\"/>
    </mc:Choice>
  </mc:AlternateContent>
  <bookViews>
    <workbookView xWindow="0" yWindow="0" windowWidth="19200" windowHeight="6370" tabRatio="500"/>
  </bookViews>
  <sheets>
    <sheet name="Tabelle1" sheetId="1" r:id="rId1"/>
  </sheet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1" l="1"/>
  <c r="A6" i="1"/>
  <c r="A7" i="1"/>
  <c r="D13" i="1"/>
  <c r="D10" i="1"/>
  <c r="D11" i="1"/>
  <c r="D12" i="1"/>
  <c r="D14" i="1"/>
  <c r="D15" i="1"/>
  <c r="D18" i="1"/>
  <c r="C18" i="1"/>
  <c r="A8" i="1"/>
</calcChain>
</file>

<file path=xl/sharedStrings.xml><?xml version="1.0" encoding="utf-8"?>
<sst xmlns="http://schemas.openxmlformats.org/spreadsheetml/2006/main" count="28" uniqueCount="28">
  <si>
    <t>Betrag</t>
  </si>
  <si>
    <t>CAPs</t>
  </si>
  <si>
    <t>Umsatz gesamt</t>
  </si>
  <si>
    <t>Echte Einnahmen</t>
  </si>
  <si>
    <t>Q2 2017</t>
  </si>
  <si>
    <t>Stand Einnahmenkonto 1</t>
  </si>
  <si>
    <t>Stand Einnahmenkonto 2</t>
  </si>
  <si>
    <t>Aufteilung</t>
  </si>
  <si>
    <t>Enthaltene Ust (nur Info!)</t>
  </si>
  <si>
    <t>Gewinn</t>
  </si>
  <si>
    <t xml:space="preserve">Steuern </t>
  </si>
  <si>
    <t>Betriebskosten</t>
  </si>
  <si>
    <t>Sonderkonto 2</t>
  </si>
  <si>
    <t>Sonderkonto 1</t>
  </si>
  <si>
    <t>Sonderkonto 3</t>
  </si>
  <si>
    <t>Sonderkonto 4</t>
  </si>
  <si>
    <t>Material und Subunternehmer</t>
  </si>
  <si>
    <t>Anleitung</t>
  </si>
  <si>
    <t xml:space="preserve">1. In Zelle B3 bitte den Saldo des Einnahmenkontos am Zahltag eintragen (für ein zweites Einnahmenkonto nimm bitte Zelle B4) </t>
  </si>
  <si>
    <t>2. In Spalte D trage bitte Deine aktuellen Prozentsätze (CAPs) ein, wie Du sie im Instant Assessment ermittelt hast.</t>
  </si>
  <si>
    <t>Summe CAPs</t>
  </si>
  <si>
    <t>3. die vier Kern-Zielkonten sind schon eingetragen.</t>
  </si>
  <si>
    <t>4.  falls Du Sonderkonten nutzt, bennene sie bitte entsprechend um.</t>
  </si>
  <si>
    <t>5. Prüfe bitte, ob die Summe der CAPs 100% ergibt (siehe Feld D18).</t>
  </si>
  <si>
    <t>6. Die Spalte E (Aufteilung) zeigt Dir wie viel Du wohin überträgst - entsprechend Deiner Eingaben in Feld B3 und ggf. B4</t>
  </si>
  <si>
    <t xml:space="preserve">bitte nur grüne Zellen befüllen, alles andere rechnet selbst </t>
  </si>
  <si>
    <t>Unternehmerlohn</t>
  </si>
  <si>
    <t>© 2017 Benita Königbauer - Certified Profit First Professional ///  www.profit-first.de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</si>
</sst>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8"/>
      <color theme="0"/>
      <name val="Arial"/>
      <family val="2"/>
    </font>
    <font>
      <sz val="12"/>
      <color rgb="FF000000"/>
      <name val="Calibri"/>
      <family val="2"/>
      <scheme val="minor"/>
    </font>
    <font>
      <b/>
      <sz val="9"/>
      <color theme="3" tint="-0.249977111117893"/>
      <name val="Open Sans"/>
      <family val="2"/>
    </font>
  </fonts>
  <fills count="1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4"/>
        <bgColor rgb="FFEFEFEF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3" fillId="3" borderId="1" applyNumberFormat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0" fillId="0" borderId="0"/>
    <xf numFmtId="0" fontId="2" fillId="2" borderId="0" applyNumberFormat="0" applyBorder="0" applyAlignment="0" applyProtection="0"/>
  </cellStyleXfs>
  <cellXfs count="39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9" fillId="4" borderId="0" xfId="3" applyFont="1" applyAlignment="1"/>
    <xf numFmtId="0" fontId="9" fillId="4" borderId="6" xfId="3" applyFont="1" applyBorder="1"/>
    <xf numFmtId="0" fontId="8" fillId="0" borderId="0" xfId="0" applyFont="1" applyAlignment="1"/>
    <xf numFmtId="14" fontId="9" fillId="4" borderId="0" xfId="3" applyNumberFormat="1" applyFont="1" applyAlignment="1"/>
    <xf numFmtId="44" fontId="9" fillId="4" borderId="5" xfId="3" applyNumberFormat="1" applyFont="1" applyBorder="1" applyAlignment="1"/>
    <xf numFmtId="0" fontId="9" fillId="4" borderId="0" xfId="3" applyFont="1" applyAlignment="1">
      <alignment horizontal="center"/>
    </xf>
    <xf numFmtId="0" fontId="9" fillId="4" borderId="5" xfId="3" applyFont="1" applyBorder="1" applyAlignment="1"/>
    <xf numFmtId="44" fontId="7" fillId="0" borderId="0" xfId="1" applyFont="1"/>
    <xf numFmtId="0" fontId="9" fillId="4" borderId="5" xfId="3" applyFont="1" applyBorder="1"/>
    <xf numFmtId="0" fontId="9" fillId="4" borderId="8" xfId="3" applyFont="1" applyBorder="1"/>
    <xf numFmtId="0" fontId="9" fillId="6" borderId="9" xfId="5" applyFont="1" applyBorder="1" applyAlignment="1">
      <alignment horizontal="right"/>
    </xf>
    <xf numFmtId="9" fontId="9" fillId="6" borderId="9" xfId="5" applyNumberFormat="1" applyFont="1" applyBorder="1"/>
    <xf numFmtId="44" fontId="9" fillId="6" borderId="9" xfId="1" applyFont="1" applyFill="1" applyBorder="1"/>
    <xf numFmtId="0" fontId="7" fillId="0" borderId="0" xfId="0" applyFont="1" applyAlignment="1"/>
    <xf numFmtId="0" fontId="11" fillId="0" borderId="0" xfId="0" applyFont="1" applyAlignment="1"/>
    <xf numFmtId="44" fontId="14" fillId="5" borderId="5" xfId="4" applyNumberFormat="1" applyFont="1" applyBorder="1" applyAlignment="1"/>
    <xf numFmtId="44" fontId="14" fillId="5" borderId="7" xfId="4" applyNumberFormat="1" applyFont="1" applyBorder="1" applyAlignment="1"/>
    <xf numFmtId="44" fontId="3" fillId="3" borderId="1" xfId="2" applyNumberFormat="1" applyAlignment="1"/>
    <xf numFmtId="0" fontId="3" fillId="3" borderId="1" xfId="2" applyAlignment="1"/>
    <xf numFmtId="0" fontId="13" fillId="5" borderId="0" xfId="4" applyFont="1" applyAlignment="1"/>
    <xf numFmtId="0" fontId="15" fillId="5" borderId="0" xfId="4" applyFont="1" applyAlignment="1"/>
    <xf numFmtId="44" fontId="14" fillId="5" borderId="0" xfId="1" applyFont="1" applyFill="1" applyBorder="1" applyAlignment="1"/>
    <xf numFmtId="44" fontId="14" fillId="10" borderId="5" xfId="6" applyNumberFormat="1" applyFont="1" applyFill="1" applyBorder="1" applyAlignment="1"/>
    <xf numFmtId="44" fontId="14" fillId="10" borderId="7" xfId="6" applyNumberFormat="1" applyFont="1" applyFill="1" applyBorder="1" applyAlignment="1"/>
    <xf numFmtId="9" fontId="14" fillId="10" borderId="0" xfId="6" applyNumberFormat="1" applyFont="1" applyFill="1" applyBorder="1" applyAlignment="1"/>
    <xf numFmtId="0" fontId="1" fillId="10" borderId="0" xfId="6" applyFill="1" applyAlignment="1"/>
    <xf numFmtId="44" fontId="16" fillId="8" borderId="5" xfId="4" applyNumberFormat="1" applyFont="1" applyFill="1" applyBorder="1" applyAlignment="1"/>
    <xf numFmtId="0" fontId="17" fillId="9" borderId="2" xfId="0" applyFont="1" applyFill="1" applyBorder="1" applyAlignment="1">
      <alignment horizontal="center"/>
    </xf>
    <xf numFmtId="0" fontId="17" fillId="9" borderId="3" xfId="0" applyFont="1" applyFill="1" applyBorder="1" applyAlignment="1">
      <alignment horizontal="center"/>
    </xf>
    <xf numFmtId="0" fontId="17" fillId="9" borderId="4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/>
    <xf numFmtId="0" fontId="12" fillId="0" borderId="0" xfId="0" applyFont="1" applyAlignment="1">
      <alignment horizontal="left" vertical="top" wrapText="1"/>
    </xf>
    <xf numFmtId="0" fontId="19" fillId="0" borderId="0" xfId="0" applyFont="1" applyAlignment="1">
      <alignment horizontal="right" vertical="top" wrapText="1"/>
    </xf>
    <xf numFmtId="0" fontId="8" fillId="0" borderId="9" xfId="0" applyFont="1" applyBorder="1" applyAlignment="1">
      <alignment horizontal="center"/>
    </xf>
  </cellXfs>
  <cellStyles count="9">
    <cellStyle name="20 % - Akzent5" xfId="4" builtinId="46"/>
    <cellStyle name="60 % - Akzent5" xfId="5" builtinId="48"/>
    <cellStyle name="60 % - Akzent6" xfId="6" builtinId="52"/>
    <cellStyle name="Akzent5" xfId="3" builtinId="45"/>
    <cellStyle name="Berechnung" xfId="2" builtinId="22"/>
    <cellStyle name="Schlecht 2" xfId="8"/>
    <cellStyle name="Standard" xfId="0" builtinId="0"/>
    <cellStyle name="Standard 2" xfId="7"/>
    <cellStyle name="Währung" xfId="1" builtinId="4"/>
  </cellStyles>
  <dxfs count="2">
    <dxf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781289</xdr:colOff>
      <xdr:row>0</xdr:row>
      <xdr:rowOff>901746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95D1C36-449D-4CC1-BBE6-8E4D8F1F1D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42089" cy="9017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tabSelected="1" view="pageLayout" topLeftCell="A28" zoomScaleNormal="40" workbookViewId="0">
      <selection activeCell="A43" sqref="A43:D43"/>
    </sheetView>
  </sheetViews>
  <sheetFormatPr baseColWidth="10" defaultColWidth="14.5" defaultRowHeight="15.75" customHeight="1" x14ac:dyDescent="0.25"/>
  <cols>
    <col min="1" max="1" width="17.6640625" style="6" customWidth="1"/>
    <col min="2" max="2" width="32" style="6" bestFit="1" customWidth="1"/>
    <col min="3" max="3" width="12.83203125" style="6" customWidth="1"/>
    <col min="4" max="4" width="23.5" style="6" customWidth="1"/>
    <col min="5" max="16384" width="14.5" style="6"/>
  </cols>
  <sheetData>
    <row r="1" spans="1:25" ht="75.5" customHeight="1" x14ac:dyDescent="0.25">
      <c r="A1" s="38"/>
      <c r="B1" s="38"/>
      <c r="C1" s="38"/>
      <c r="D1" s="38"/>
    </row>
    <row r="2" spans="1:25" s="2" customFormat="1" ht="23" x14ac:dyDescent="0.5">
      <c r="A2" s="31" t="s">
        <v>0</v>
      </c>
      <c r="B2" s="32"/>
      <c r="C2" s="32" t="s">
        <v>1</v>
      </c>
      <c r="D2" s="33" t="s">
        <v>7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1" x14ac:dyDescent="0.5">
      <c r="A3" s="26">
        <v>12000</v>
      </c>
      <c r="B3" s="23" t="s">
        <v>5</v>
      </c>
      <c r="C3" s="4"/>
      <c r="D3" s="5"/>
      <c r="E3" s="3"/>
      <c r="F3" s="3"/>
      <c r="G3" s="1"/>
      <c r="H3" s="1"/>
      <c r="I3" s="1"/>
      <c r="J3" s="1"/>
      <c r="K3" s="1"/>
      <c r="L3" s="1"/>
      <c r="M3" s="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21" x14ac:dyDescent="0.5">
      <c r="A4" s="27">
        <v>0</v>
      </c>
      <c r="B4" s="23" t="s">
        <v>6</v>
      </c>
      <c r="C4" s="7"/>
      <c r="D4" s="5"/>
      <c r="E4" s="3"/>
      <c r="F4" s="3"/>
      <c r="G4" s="1"/>
      <c r="H4" s="1"/>
      <c r="I4" s="1"/>
      <c r="J4" s="1"/>
      <c r="K4" s="1"/>
      <c r="L4" s="1"/>
      <c r="M4" s="1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21" x14ac:dyDescent="0.5">
      <c r="A5" s="19">
        <f>SUM(A3:A4)</f>
        <v>12000</v>
      </c>
      <c r="B5" s="24" t="s">
        <v>2</v>
      </c>
      <c r="C5" s="4"/>
      <c r="D5" s="5"/>
      <c r="E5" s="3"/>
      <c r="F5" s="3"/>
      <c r="G5" s="1"/>
      <c r="H5" s="1"/>
      <c r="I5" s="1"/>
      <c r="J5" s="1"/>
      <c r="K5" s="1"/>
      <c r="L5" s="1"/>
      <c r="M5" s="1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21" x14ac:dyDescent="0.5">
      <c r="A6" s="20">
        <f>+A5*20/120</f>
        <v>2000</v>
      </c>
      <c r="B6" s="23" t="s">
        <v>16</v>
      </c>
      <c r="C6" s="28">
        <v>0.2</v>
      </c>
      <c r="D6" s="5"/>
      <c r="E6" s="3"/>
      <c r="F6" s="3"/>
      <c r="G6" s="1"/>
      <c r="H6" s="1"/>
      <c r="I6" s="1"/>
      <c r="J6" s="1"/>
      <c r="K6" s="1"/>
      <c r="L6" s="1"/>
      <c r="M6" s="1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1" x14ac:dyDescent="0.5">
      <c r="A7" s="30">
        <f>+A5-A6</f>
        <v>10000</v>
      </c>
      <c r="B7" s="24" t="s">
        <v>3</v>
      </c>
      <c r="C7" s="4"/>
      <c r="D7" s="5"/>
      <c r="E7" s="3"/>
      <c r="F7" s="3"/>
      <c r="G7" s="1"/>
      <c r="H7" s="1"/>
      <c r="I7" s="1"/>
      <c r="J7" s="1"/>
      <c r="K7" s="1"/>
      <c r="L7" s="1"/>
      <c r="M7" s="1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8" x14ac:dyDescent="0.4">
      <c r="A8" s="21">
        <f>+A7*0.159663865546218</f>
        <v>1596.6386554621799</v>
      </c>
      <c r="B8" s="22" t="s">
        <v>8</v>
      </c>
      <c r="C8" s="4"/>
      <c r="D8" s="5"/>
      <c r="E8" s="3"/>
      <c r="F8" s="3"/>
      <c r="G8" s="1"/>
      <c r="H8" s="1"/>
      <c r="I8" s="1"/>
      <c r="J8" s="1"/>
      <c r="K8" s="1"/>
      <c r="L8" s="1"/>
      <c r="M8" s="1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8" x14ac:dyDescent="0.4">
      <c r="A9" s="8"/>
      <c r="B9" s="4"/>
      <c r="C9" s="9" t="s">
        <v>4</v>
      </c>
      <c r="D9" s="5"/>
      <c r="E9" s="3"/>
      <c r="F9" s="3"/>
      <c r="G9" s="1"/>
      <c r="H9" s="1"/>
      <c r="I9" s="1"/>
      <c r="J9" s="1"/>
      <c r="K9" s="1"/>
      <c r="L9" s="1"/>
      <c r="M9" s="1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21" x14ac:dyDescent="0.5">
      <c r="A10" s="10"/>
      <c r="B10" s="23" t="s">
        <v>9</v>
      </c>
      <c r="C10" s="28">
        <v>0.05</v>
      </c>
      <c r="D10" s="25">
        <f>ROUNDUP(A7*C10,0)</f>
        <v>500</v>
      </c>
      <c r="E10" s="3"/>
      <c r="F10" s="3"/>
      <c r="G10" s="1"/>
      <c r="H10" s="1"/>
      <c r="I10" s="1"/>
      <c r="J10" s="1"/>
      <c r="K10" s="1"/>
      <c r="L10" s="1"/>
      <c r="M10" s="1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21" x14ac:dyDescent="0.5">
      <c r="A11" s="12"/>
      <c r="B11" s="23" t="s">
        <v>26</v>
      </c>
      <c r="C11" s="28">
        <v>0.2</v>
      </c>
      <c r="D11" s="25">
        <f>ROUNDUP(A7*C11,0)</f>
        <v>2000</v>
      </c>
      <c r="E11" s="3"/>
      <c r="F11" s="3"/>
      <c r="G11" s="1"/>
      <c r="H11" s="1"/>
      <c r="I11" s="1"/>
      <c r="J11" s="1"/>
      <c r="K11" s="1"/>
      <c r="L11" s="1"/>
      <c r="M11" s="1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21" x14ac:dyDescent="0.5">
      <c r="A12" s="12"/>
      <c r="B12" s="23" t="s">
        <v>10</v>
      </c>
      <c r="C12" s="28">
        <v>0.15</v>
      </c>
      <c r="D12" s="25">
        <f>ROUNDDOWN(A7*C12,0)</f>
        <v>1500</v>
      </c>
      <c r="E12" s="3"/>
      <c r="F12" s="3"/>
      <c r="G12" s="1"/>
      <c r="H12" s="1"/>
      <c r="I12" s="1"/>
      <c r="J12" s="1"/>
      <c r="K12" s="1"/>
      <c r="L12" s="1"/>
      <c r="M12" s="1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21" x14ac:dyDescent="0.5">
      <c r="A13" s="12"/>
      <c r="B13" s="23" t="s">
        <v>11</v>
      </c>
      <c r="C13" s="28">
        <v>0.6</v>
      </c>
      <c r="D13" s="25">
        <f>A7*C13</f>
        <v>6000</v>
      </c>
      <c r="E13" s="3"/>
      <c r="F13" s="3"/>
      <c r="G13" s="1"/>
      <c r="H13" s="1"/>
      <c r="I13" s="1"/>
      <c r="J13" s="1"/>
      <c r="K13" s="1"/>
      <c r="L13" s="1"/>
      <c r="M13" s="1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21" x14ac:dyDescent="0.5">
      <c r="A14" s="12"/>
      <c r="B14" s="23" t="s">
        <v>13</v>
      </c>
      <c r="C14" s="28">
        <v>0</v>
      </c>
      <c r="D14" s="25">
        <f>ROUNDUP(A7*C14,0)</f>
        <v>0</v>
      </c>
      <c r="E14" s="3"/>
      <c r="F14" s="3"/>
      <c r="G14" s="1"/>
      <c r="H14" s="1"/>
      <c r="I14" s="1"/>
      <c r="J14" s="1"/>
      <c r="K14" s="1"/>
      <c r="L14" s="1"/>
      <c r="M14" s="1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21" x14ac:dyDescent="0.5">
      <c r="A15" s="12"/>
      <c r="B15" s="23" t="s">
        <v>12</v>
      </c>
      <c r="C15" s="28">
        <v>0</v>
      </c>
      <c r="D15" s="25">
        <f>ROUNDUP(A7*C15,0)</f>
        <v>0</v>
      </c>
      <c r="E15" s="3"/>
      <c r="F15" s="3"/>
      <c r="G15" s="1"/>
      <c r="H15" s="1"/>
      <c r="I15" s="1"/>
      <c r="J15" s="1"/>
      <c r="K15" s="1"/>
      <c r="L15" s="1"/>
      <c r="M15" s="1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21" x14ac:dyDescent="0.5">
      <c r="A16" s="12"/>
      <c r="B16" s="23" t="s">
        <v>14</v>
      </c>
      <c r="C16" s="28">
        <v>0</v>
      </c>
      <c r="D16" s="25">
        <v>0</v>
      </c>
      <c r="E16" s="3"/>
      <c r="F16" s="3"/>
      <c r="G16" s="3"/>
      <c r="H16" s="11"/>
      <c r="I16" s="11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21" x14ac:dyDescent="0.5">
      <c r="A17" s="12"/>
      <c r="B17" s="23" t="s">
        <v>15</v>
      </c>
      <c r="C17" s="28">
        <v>0</v>
      </c>
      <c r="D17" s="25">
        <v>0</v>
      </c>
      <c r="E17" s="3"/>
      <c r="F17" s="3"/>
      <c r="G17" s="3"/>
      <c r="H17" s="11"/>
      <c r="I17" s="11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5.5" x14ac:dyDescent="0.35">
      <c r="A18" s="13"/>
      <c r="B18" s="14" t="s">
        <v>20</v>
      </c>
      <c r="C18" s="15">
        <f>SUM(C10:C17)</f>
        <v>1</v>
      </c>
      <c r="D18" s="16">
        <f>SUM(D10:D17)</f>
        <v>10000</v>
      </c>
      <c r="E18" s="3"/>
      <c r="F18" s="3"/>
      <c r="G18" s="3"/>
      <c r="H18" s="11"/>
      <c r="I18" s="11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5.5" x14ac:dyDescent="0.35">
      <c r="E19" s="3"/>
      <c r="F19" s="3"/>
      <c r="G19" s="3"/>
      <c r="H19" s="3"/>
    </row>
    <row r="20" spans="1:25" ht="15.5" x14ac:dyDescent="0.35">
      <c r="E20" s="3"/>
      <c r="F20" s="3"/>
      <c r="G20" s="3"/>
      <c r="H20" s="17"/>
    </row>
    <row r="21" spans="1:25" ht="22.5" x14ac:dyDescent="0.45">
      <c r="A21" s="18" t="s">
        <v>17</v>
      </c>
      <c r="B21" s="29" t="s">
        <v>25</v>
      </c>
      <c r="C21" s="29"/>
      <c r="D21" s="29"/>
      <c r="H21" s="17"/>
    </row>
    <row r="22" spans="1:25" ht="29" customHeight="1" x14ac:dyDescent="0.25">
      <c r="A22" s="36" t="s">
        <v>18</v>
      </c>
      <c r="B22" s="36"/>
      <c r="C22" s="36"/>
      <c r="D22" s="36"/>
    </row>
    <row r="23" spans="1:25" ht="12.5" x14ac:dyDescent="0.25">
      <c r="A23" s="36" t="s">
        <v>19</v>
      </c>
      <c r="B23" s="36"/>
      <c r="C23" s="36"/>
      <c r="D23" s="36"/>
    </row>
    <row r="24" spans="1:25" ht="12.5" x14ac:dyDescent="0.25">
      <c r="A24" s="36" t="s">
        <v>21</v>
      </c>
      <c r="B24" s="36"/>
      <c r="C24" s="36"/>
      <c r="D24" s="36"/>
    </row>
    <row r="25" spans="1:25" ht="12.5" x14ac:dyDescent="0.25">
      <c r="A25" s="36" t="s">
        <v>22</v>
      </c>
      <c r="B25" s="36"/>
      <c r="C25" s="36"/>
      <c r="D25" s="36"/>
    </row>
    <row r="26" spans="1:25" ht="14" customHeight="1" x14ac:dyDescent="0.25">
      <c r="A26" s="36" t="s">
        <v>23</v>
      </c>
      <c r="B26" s="36"/>
      <c r="C26" s="36"/>
      <c r="D26" s="36"/>
    </row>
    <row r="27" spans="1:25" ht="28.5" customHeight="1" x14ac:dyDescent="0.25">
      <c r="A27" s="36" t="s">
        <v>24</v>
      </c>
      <c r="B27" s="36"/>
      <c r="C27" s="36"/>
      <c r="D27" s="36"/>
    </row>
    <row r="31" spans="1:25" ht="15.75" customHeight="1" x14ac:dyDescent="0.35">
      <c r="C31" s="34"/>
      <c r="D31" s="35"/>
    </row>
    <row r="43" spans="1:4" ht="15.75" customHeight="1" x14ac:dyDescent="0.25">
      <c r="A43" s="37" t="s">
        <v>27</v>
      </c>
      <c r="B43" s="37"/>
      <c r="C43" s="37"/>
      <c r="D43" s="37"/>
    </row>
  </sheetData>
  <sheetProtection algorithmName="SHA-512" hashValue="I19SeIn3xcFH95OUZC3W+5uOxeBGWuHMsomZPbJSoYUCuNI8BsgJjdbKcD+hVKjnEHYHAEZHxXEQIBWUKaYDSw==" saltValue="4QePfPH7NtA09QjtN5mAdw==" spinCount="100000" sheet="1" objects="1" scenarios="1" formatCells="0" formatColumns="0" formatRows="0" insertColumns="0" insertRows="0" insertHyperlinks="0" deleteColumns="0" deleteRows="0" sort="0"/>
  <protectedRanges>
    <protectedRange sqref="A2:D42" name="Bereich1"/>
  </protectedRanges>
  <mergeCells count="8">
    <mergeCell ref="A27:D27"/>
    <mergeCell ref="A43:D43"/>
    <mergeCell ref="A1:D1"/>
    <mergeCell ref="A22:D22"/>
    <mergeCell ref="A23:D23"/>
    <mergeCell ref="A24:D24"/>
    <mergeCell ref="A25:D25"/>
    <mergeCell ref="A26:D26"/>
  </mergeCells>
  <conditionalFormatting sqref="C18">
    <cfRule type="cellIs" dxfId="1" priority="1" operator="notEqual">
      <formula>100%</formula>
    </cfRule>
  </conditionalFormatting>
  <conditionalFormatting sqref="C18">
    <cfRule type="cellIs" dxfId="0" priority="2" operator="equal">
      <formula>"100%"</formula>
    </cfRule>
  </conditionalFormatting>
  <pageMargins left="0.7" right="0.7" top="0.18729166666666666" bottom="0.27124999999999999" header="0.3" footer="0.3"/>
  <pageSetup paperSize="9" scale="93" orientation="portrait" horizontalDpi="0" verticalDpi="0" r:id="rId1"/>
  <headerFooter>
    <oddHeader xml:space="preserve">&amp;L
</oddHeader>
  </headerFooter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Katharina Osika</cp:lastModifiedBy>
  <cp:lastPrinted>2018-01-22T19:24:44Z</cp:lastPrinted>
  <dcterms:created xsi:type="dcterms:W3CDTF">2017-08-04T13:33:07Z</dcterms:created>
  <dcterms:modified xsi:type="dcterms:W3CDTF">2018-01-25T15:05:41Z</dcterms:modified>
</cp:coreProperties>
</file>